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/>
  <mc:AlternateContent xmlns:mc="http://schemas.openxmlformats.org/markup-compatibility/2006">
    <mc:Choice Requires="x15">
      <x15ac:absPath xmlns:x15ac="http://schemas.microsoft.com/office/spreadsheetml/2010/11/ac" url="/Users/Sifar/Sites/ask_eijaz/content/blog/top-n-list-ties-excel-365/"/>
    </mc:Choice>
  </mc:AlternateContent>
  <xr:revisionPtr revIDLastSave="0" documentId="13_ncr:1_{F86048A2-E147-6249-B8E3-38BAD0E50C50}" xr6:coauthVersionLast="47" xr6:coauthVersionMax="47" xr10:uidLastSave="{00000000-0000-0000-0000-000000000000}"/>
  <bookViews>
    <workbookView xWindow="0" yWindow="680" windowWidth="34560" windowHeight="21660" xr2:uid="{00000000-000D-0000-FFFF-FFFF00000000}"/>
  </bookViews>
  <sheets>
    <sheet name="Leaderboard" sheetId="1" r:id="rId1"/>
    <sheet name="Top 5 Comparis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 a="1"/>
  <c r="E6" i="2"/>
  <c r="C6" i="2"/>
  <c r="B6" i="2"/>
  <c r="C5" i="2"/>
  <c r="B5" i="2"/>
  <c r="C4" i="2"/>
  <c r="B4" i="2"/>
  <c r="C3" i="2"/>
  <c r="B3" i="2"/>
  <c r="C2" i="2"/>
  <c r="B2" i="2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F6" i="2" l="1"/>
  <c r="F4" i="2"/>
  <c r="E4" i="2"/>
  <c r="F3" i="2"/>
  <c r="F2" i="2"/>
  <c r="F5" i="2"/>
  <c r="E5" i="2"/>
  <c r="E3" i="2"/>
  <c r="E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<sst xmlns="http://schemas.openxmlformats.org/spreadsheetml/2006/main" count="27" uniqueCount="24">
  <si>
    <t>Sales Rep</t>
  </si>
  <si>
    <t>Revenue</t>
  </si>
  <si>
    <t>Unique Rank (Classic helper)</t>
  </si>
  <si>
    <t>Priya Nair</t>
  </si>
  <si>
    <t>Marcus Webb</t>
  </si>
  <si>
    <t>Sofia Almeida</t>
  </si>
  <si>
    <t>Derek Osei</t>
  </si>
  <si>
    <t>Wanjiru Kamau</t>
  </si>
  <si>
    <t>Tomas Novak</t>
  </si>
  <si>
    <t>Aiko Tanaka</t>
  </si>
  <si>
    <t>Ben Fischer</t>
  </si>
  <si>
    <t>Camila Rocha</t>
  </si>
  <si>
    <t>Dana Whitfield</t>
  </si>
  <si>
    <t>Ola Eriksson</t>
  </si>
  <si>
    <t>Farrukh Rashidov</t>
  </si>
  <si>
    <t>Grace Okafor</t>
  </si>
  <si>
    <t>Hugo Lindqvist</t>
  </si>
  <si>
    <t>Isla Fraser</t>
  </si>
  <si>
    <t>Sofia and Derek deliberately tie at $54,000 — right at the edge of a Top 5 cutoff, which is exactly where the LARGE+MATCH bug does the most damage.</t>
  </si>
  <si>
    <t>Rank</t>
  </si>
  <si>
    <t>Buggy: LARGE + MATCH</t>
  </si>
  <si>
    <t>Fixed Classic: RANK + COUNTIF</t>
  </si>
  <si>
    <t>Excel 365: SORTBY + TAKE</t>
  </si>
  <si>
    <t>Watch column B: Sofia Almeida appears twice (ranks 3 and 4) and Derek Osei never appears at all. Columns E and H both correctly show Sofia at rank 3 and Derek at rank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</si>
</sst>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i/>
      <sz val="10"/>
      <color rgb="FF59595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5F"/>
      </patternFill>
    </fill>
    <fill>
      <patternFill patternType="solid">
        <fgColor rgb="FFFBE2E2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2" fillId="0" borderId="0" xfId="0" applyFont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showGridLines="0" tabSelected="1" zoomScale="130" zoomScaleNormal="130" workbookViewId="0">
      <pane ySplit="1" topLeftCell="A2" activePane="bottomLeft" state="frozen"/>
      <selection pane="bottomLeft" activeCell="A6" sqref="A6"/>
    </sheetView>
  </sheetViews>
  <sheetFormatPr baseColWidth="10" defaultColWidth="8.83203125" defaultRowHeight="15" x14ac:dyDescent="0.2"/>
  <cols>
    <col min="1" max="1" width="18" customWidth="1"/>
    <col min="2" max="2" width="12" customWidth="1"/>
    <col min="3" max="3" width="26" customWidth="1"/>
  </cols>
  <sheetData>
    <row r="1" spans="1:3" ht="30" customHeigh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3">
        <v>68000</v>
      </c>
      <c r="C2" s="2">
        <f>RANK(B2,$B$2:$B$16)+COUNTIF($B$2:B2,B2)-1</f>
        <v>1</v>
      </c>
    </row>
    <row r="3" spans="1:3" x14ac:dyDescent="0.2">
      <c r="A3" s="2" t="s">
        <v>4</v>
      </c>
      <c r="B3" s="3">
        <v>61500</v>
      </c>
      <c r="C3" s="2">
        <f>RANK(B3,$B$2:$B$16)+COUNTIF($B$2:B3,B3)-1</f>
        <v>2</v>
      </c>
    </row>
    <row r="4" spans="1:3" x14ac:dyDescent="0.2">
      <c r="A4" s="2" t="s">
        <v>5</v>
      </c>
      <c r="B4" s="3">
        <v>54000</v>
      </c>
      <c r="C4" s="2">
        <f>RANK(B4,$B$2:$B$16)+COUNTIF($B$2:B4,B4)-1</f>
        <v>3</v>
      </c>
    </row>
    <row r="5" spans="1:3" x14ac:dyDescent="0.2">
      <c r="A5" s="2" t="s">
        <v>6</v>
      </c>
      <c r="B5" s="3">
        <v>54000</v>
      </c>
      <c r="C5" s="2">
        <f>RANK(B5,$B$2:$B$16)+COUNTIF($B$2:B5,B5)-1</f>
        <v>4</v>
      </c>
    </row>
    <row r="6" spans="1:3" x14ac:dyDescent="0.2">
      <c r="A6" s="2" t="s">
        <v>7</v>
      </c>
      <c r="B6" s="3">
        <v>49000</v>
      </c>
      <c r="C6" s="2">
        <f>RANK(B6,$B$2:$B$16)+COUNTIF($B$2:B6,B6)-1</f>
        <v>5</v>
      </c>
    </row>
    <row r="7" spans="1:3" x14ac:dyDescent="0.2">
      <c r="A7" s="2" t="s">
        <v>8</v>
      </c>
      <c r="B7" s="3">
        <v>47500</v>
      </c>
      <c r="C7" s="2">
        <f>RANK(B7,$B$2:$B$16)+COUNTIF($B$2:B7,B7)-1</f>
        <v>6</v>
      </c>
    </row>
    <row r="8" spans="1:3" x14ac:dyDescent="0.2">
      <c r="A8" s="2" t="s">
        <v>9</v>
      </c>
      <c r="B8" s="3">
        <v>45200</v>
      </c>
      <c r="C8" s="2">
        <f>RANK(B8,$B$2:$B$16)+COUNTIF($B$2:B8,B8)-1</f>
        <v>7</v>
      </c>
    </row>
    <row r="9" spans="1:3" x14ac:dyDescent="0.2">
      <c r="A9" s="2" t="s">
        <v>10</v>
      </c>
      <c r="B9" s="3">
        <v>43800</v>
      </c>
      <c r="C9" s="2">
        <f>RANK(B9,$B$2:$B$16)+COUNTIF($B$2:B9,B9)-1</f>
        <v>8</v>
      </c>
    </row>
    <row r="10" spans="1:3" x14ac:dyDescent="0.2">
      <c r="A10" s="2" t="s">
        <v>11</v>
      </c>
      <c r="B10" s="3">
        <v>41000</v>
      </c>
      <c r="C10" s="2">
        <f>RANK(B10,$B$2:$B$16)+COUNTIF($B$2:B10,B10)-1</f>
        <v>9</v>
      </c>
    </row>
    <row r="11" spans="1:3" x14ac:dyDescent="0.2">
      <c r="A11" s="2" t="s">
        <v>12</v>
      </c>
      <c r="B11" s="3">
        <v>39500</v>
      </c>
      <c r="C11" s="2">
        <f>RANK(B11,$B$2:$B$16)+COUNTIF($B$2:B11,B11)-1</f>
        <v>10</v>
      </c>
    </row>
    <row r="12" spans="1:3" x14ac:dyDescent="0.2">
      <c r="A12" s="2" t="s">
        <v>13</v>
      </c>
      <c r="B12" s="3">
        <v>37200</v>
      </c>
      <c r="C12" s="2">
        <f>RANK(B12,$B$2:$B$16)+COUNTIF($B$2:B12,B12)-1</f>
        <v>11</v>
      </c>
    </row>
    <row r="13" spans="1:3" x14ac:dyDescent="0.2">
      <c r="A13" s="2" t="s">
        <v>14</v>
      </c>
      <c r="B13" s="3">
        <v>35600</v>
      </c>
      <c r="C13" s="2">
        <f>RANK(B13,$B$2:$B$16)+COUNTIF($B$2:B13,B13)-1</f>
        <v>12</v>
      </c>
    </row>
    <row r="14" spans="1:3" x14ac:dyDescent="0.2">
      <c r="A14" s="2" t="s">
        <v>15</v>
      </c>
      <c r="B14" s="3">
        <v>33100</v>
      </c>
      <c r="C14" s="2">
        <f>RANK(B14,$B$2:$B$16)+COUNTIF($B$2:B14,B14)-1</f>
        <v>13</v>
      </c>
    </row>
    <row r="15" spans="1:3" x14ac:dyDescent="0.2">
      <c r="A15" s="2" t="s">
        <v>16</v>
      </c>
      <c r="B15" s="3">
        <v>31000</v>
      </c>
      <c r="C15" s="2">
        <f>RANK(B15,$B$2:$B$16)+COUNTIF($B$2:B15,B15)-1</f>
        <v>14</v>
      </c>
    </row>
    <row r="16" spans="1:3" x14ac:dyDescent="0.2">
      <c r="A16" s="2" t="s">
        <v>17</v>
      </c>
      <c r="B16" s="3">
        <v>28700</v>
      </c>
      <c r="C16" s="2">
        <f>RANK(B16,$B$2:$B$16)+COUNTIF($B$2:B16,B16)-1</f>
        <v>15</v>
      </c>
    </row>
    <row r="18" spans="1:3" x14ac:dyDescent="0.2">
      <c r="A18" s="9" t="s">
        <v>18</v>
      </c>
      <c r="B18" s="10"/>
      <c r="C18" s="10"/>
    </row>
    <row r="19" spans="1:3" x14ac:dyDescent="0.2">
      <c r="A19" s="10"/>
      <c r="B19" s="10"/>
      <c r="C19" s="10"/>
    </row>
  </sheetData>
  <mergeCells count="1">
    <mergeCell ref="A18:C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showGridLines="0" zoomScale="130" zoomScaleNormal="130" workbookViewId="0">
      <selection activeCell="C5" sqref="C5"/>
    </sheetView>
  </sheetViews>
  <sheetFormatPr baseColWidth="10" defaultColWidth="8.83203125" defaultRowHeight="15" x14ac:dyDescent="0.2"/>
  <cols>
    <col min="1" max="1" width="7" customWidth="1"/>
    <col min="2" max="2" width="22" customWidth="1"/>
    <col min="3" max="3" width="12" customWidth="1"/>
    <col min="4" max="4" width="3" customWidth="1"/>
    <col min="5" max="5" width="26" customWidth="1"/>
    <col min="6" max="6" width="12" customWidth="1"/>
    <col min="7" max="7" width="3" customWidth="1"/>
    <col min="8" max="8" width="22" customWidth="1"/>
    <col min="9" max="9" width="12" customWidth="1"/>
  </cols>
  <sheetData>
    <row r="1" spans="1:9" ht="34" customHeight="1" x14ac:dyDescent="0.2">
      <c r="A1" s="1" t="s">
        <v>19</v>
      </c>
      <c r="B1" s="1" t="s">
        <v>20</v>
      </c>
      <c r="C1" s="1" t="s">
        <v>1</v>
      </c>
      <c r="E1" s="1" t="s">
        <v>21</v>
      </c>
      <c r="F1" s="1" t="s">
        <v>1</v>
      </c>
      <c r="H1" s="1" t="s">
        <v>22</v>
      </c>
      <c r="I1" s="1" t="s">
        <v>1</v>
      </c>
    </row>
    <row r="2" spans="1:9" x14ac:dyDescent="0.2">
      <c r="A2" s="4">
        <v>1</v>
      </c>
      <c r="B2" s="5" t="str">
        <f>INDEX(Leaderboard!$A$2:$A$16,MATCH(LARGE(Leaderboard!$B$2:$B$16,A2),Leaderboard!$B$2:$B$16,0))</f>
        <v>Priya Nair</v>
      </c>
      <c r="C2" s="6">
        <f>INDEX(Leaderboard!$B$2:$B$16,MATCH(LARGE(Leaderboard!$B$2:$B$16,A2),Leaderboard!$B$2:$B$16,0))</f>
        <v>68000</v>
      </c>
      <c r="E2" s="7" t="str">
        <f>INDEX(Leaderboard!$A$2:$A$16,MATCH(A2,Leaderboard!$C$2:$C$16,0))</f>
        <v>Priya Nair</v>
      </c>
      <c r="F2" s="8">
        <f>INDEX(Leaderboard!$B$2:$B$16,MATCH(A2,Leaderboard!$C$2:$C$16,0))</f>
        <v>68000</v>
      </c>
      <c r="H2" s="7" t="str" cm="1">
        <f t="array" ref="H2:I6">_xlfn.TAKE(_xlfn.SORTBY(_xlfn.HSTACK(Leaderboard!$A$2:$A$16,Leaderboard!$B$2:$B$16),Leaderboard!$B$2:$B$16,-1),5)</f>
        <v>Priya Nair</v>
      </c>
      <c r="I2" s="8">
        <v>68000</v>
      </c>
    </row>
    <row r="3" spans="1:9" x14ac:dyDescent="0.2">
      <c r="A3" s="4">
        <v>2</v>
      </c>
      <c r="B3" s="5" t="str">
        <f>INDEX(Leaderboard!$A$2:$A$16,MATCH(LARGE(Leaderboard!$B$2:$B$16,A3),Leaderboard!$B$2:$B$16,0))</f>
        <v>Marcus Webb</v>
      </c>
      <c r="C3" s="6">
        <f>INDEX(Leaderboard!$B$2:$B$16,MATCH(LARGE(Leaderboard!$B$2:$B$16,A3),Leaderboard!$B$2:$B$16,0))</f>
        <v>61500</v>
      </c>
      <c r="E3" s="7" t="str">
        <f>INDEX(Leaderboard!$A$2:$A$16,MATCH(A3,Leaderboard!$C$2:$C$16,0))</f>
        <v>Marcus Webb</v>
      </c>
      <c r="F3" s="8">
        <f>INDEX(Leaderboard!$B$2:$B$16,MATCH(A3,Leaderboard!$C$2:$C$16,0))</f>
        <v>61500</v>
      </c>
      <c r="H3" s="7" t="str">
        <v>Marcus Webb</v>
      </c>
      <c r="I3" s="8">
        <v>61500</v>
      </c>
    </row>
    <row r="4" spans="1:9" x14ac:dyDescent="0.2">
      <c r="A4" s="4">
        <v>3</v>
      </c>
      <c r="B4" s="5" t="str">
        <f>INDEX(Leaderboard!$A$2:$A$16,MATCH(LARGE(Leaderboard!$B$2:$B$16,A4),Leaderboard!$B$2:$B$16,0))</f>
        <v>Sofia Almeida</v>
      </c>
      <c r="C4" s="6">
        <f>INDEX(Leaderboard!$B$2:$B$16,MATCH(LARGE(Leaderboard!$B$2:$B$16,A4),Leaderboard!$B$2:$B$16,0))</f>
        <v>54000</v>
      </c>
      <c r="E4" s="7" t="str">
        <f>INDEX(Leaderboard!$A$2:$A$16,MATCH(A4,Leaderboard!$C$2:$C$16,0))</f>
        <v>Sofia Almeida</v>
      </c>
      <c r="F4" s="8">
        <f>INDEX(Leaderboard!$B$2:$B$16,MATCH(A4,Leaderboard!$C$2:$C$16,0))</f>
        <v>54000</v>
      </c>
      <c r="H4" s="7" t="str">
        <v>Sofia Almeida</v>
      </c>
      <c r="I4" s="8">
        <v>54000</v>
      </c>
    </row>
    <row r="5" spans="1:9" x14ac:dyDescent="0.2">
      <c r="A5" s="4">
        <v>4</v>
      </c>
      <c r="B5" s="5" t="str">
        <f>INDEX(Leaderboard!$A$2:$A$16,MATCH(LARGE(Leaderboard!$B$2:$B$16,A5),Leaderboard!$B$2:$B$16,0))</f>
        <v>Sofia Almeida</v>
      </c>
      <c r="C5" s="6">
        <f>INDEX(Leaderboard!$B$2:$B$16,MATCH(LARGE(Leaderboard!$B$2:$B$16,A5),Leaderboard!$B$2:$B$16,0))</f>
        <v>54000</v>
      </c>
      <c r="E5" s="7" t="str">
        <f>INDEX(Leaderboard!$A$2:$A$16,MATCH(A5,Leaderboard!$C$2:$C$16,0))</f>
        <v>Derek Osei</v>
      </c>
      <c r="F5" s="8">
        <f>INDEX(Leaderboard!$B$2:$B$16,MATCH(A5,Leaderboard!$C$2:$C$16,0))</f>
        <v>54000</v>
      </c>
      <c r="H5" s="7" t="str">
        <v>Derek Osei</v>
      </c>
      <c r="I5" s="8">
        <v>54000</v>
      </c>
    </row>
    <row r="6" spans="1:9" x14ac:dyDescent="0.2">
      <c r="A6" s="4">
        <v>5</v>
      </c>
      <c r="B6" s="5" t="str">
        <f>INDEX(Leaderboard!$A$2:$A$16,MATCH(LARGE(Leaderboard!$B$2:$B$16,A6),Leaderboard!$B$2:$B$16,0))</f>
        <v>Wanjiru Kamau</v>
      </c>
      <c r="C6" s="6">
        <f>INDEX(Leaderboard!$B$2:$B$16,MATCH(LARGE(Leaderboard!$B$2:$B$16,A6),Leaderboard!$B$2:$B$16,0))</f>
        <v>49000</v>
      </c>
      <c r="E6" s="7" t="str">
        <f>INDEX(Leaderboard!$A$2:$A$16,MATCH(A6,Leaderboard!$C$2:$C$16,0))</f>
        <v>Wanjiru Kamau</v>
      </c>
      <c r="F6" s="8">
        <f>INDEX(Leaderboard!$B$2:$B$16,MATCH(A6,Leaderboard!$C$2:$C$16,0))</f>
        <v>49000</v>
      </c>
      <c r="H6" s="7" t="str">
        <v>Wanjiru Kamau</v>
      </c>
      <c r="I6" s="8">
        <v>49000</v>
      </c>
    </row>
    <row r="9" spans="1:9" x14ac:dyDescent="0.2">
      <c r="A9" s="9" t="s">
        <v>23</v>
      </c>
      <c r="B9" s="10"/>
      <c r="C9" s="10"/>
      <c r="D9" s="10"/>
      <c r="E9" s="10"/>
      <c r="F9" s="10"/>
      <c r="G9" s="10"/>
      <c r="H9" s="10"/>
      <c r="I9" s="10"/>
    </row>
    <row r="10" spans="1:9" x14ac:dyDescent="0.2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</sheetData>
  <mergeCells count="1">
    <mergeCell ref="A9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Leaderboard</vt:lpstr>
      <vt:lpstr>Top 5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Eijaz Hussain Sheikh</cp:lastModifiedBy>
  <dcterms:created xsi:type="dcterms:W3CDTF">2026-08-17T18:04:28Z</dcterms:created>
  <dcterms:modified xsi:type="dcterms:W3CDTF">2026-08-17T18:13:04Z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2026-08-17T18:12:26Z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6453a656-7991-4467-8982-4d236dbdbeac</vt:lpwstr>
  </property>
  <property fmtid="{D5CDD505-2E9C-101B-9397-08002B2CF9AE}" pid="7" name="MSIP_Label_defa4170-0d19-0005-0004-bc88714345d2_ActionId">
    <vt:lpwstr>d40c91bd-6daa-4ac5-aca4-3700a5f3f209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50, 3, 0, 1</vt:lpwstr>
  </property>
</Properties>
</file>